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\Documents\GrabCAD\Neutrino 2023\"/>
    </mc:Choice>
  </mc:AlternateContent>
  <xr:revisionPtr revIDLastSave="0" documentId="13_ncr:1_{F3CE89C3-80D8-4DE0-B51B-164B10C764FC}" xr6:coauthVersionLast="47" xr6:coauthVersionMax="47" xr10:uidLastSave="{00000000-0000-0000-0000-000000000000}"/>
  <bookViews>
    <workbookView xWindow="-120" yWindow="-120" windowWidth="29040" windowHeight="17640" xr2:uid="{1C1A36EB-F89D-4ED9-ABA4-0B96EC3B803D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D4" i="1"/>
  <c r="F4" i="1"/>
  <c r="C3" i="1"/>
  <c r="C2" i="1"/>
  <c r="L2" i="1"/>
  <c r="I4" i="1"/>
  <c r="F2" i="1"/>
  <c r="I2" i="1"/>
  <c r="N5" i="1"/>
  <c r="B3" i="1"/>
  <c r="F3" i="1"/>
  <c r="I3" i="1"/>
  <c r="B2" i="1"/>
</calcChain>
</file>

<file path=xl/sharedStrings.xml><?xml version="1.0" encoding="utf-8"?>
<sst xmlns="http://schemas.openxmlformats.org/spreadsheetml/2006/main" count="8" uniqueCount="8">
  <si>
    <t>Driving Lever Arm Length(in)</t>
  </si>
  <si>
    <t>Cylinder Force(lb)</t>
  </si>
  <si>
    <t>Bore size(in)</t>
  </si>
  <si>
    <t>Pressure(PSI)</t>
  </si>
  <si>
    <t>Torque(in-lb)</t>
  </si>
  <si>
    <t>Compression force(lb)</t>
  </si>
  <si>
    <t>Driven Lever Arm Length(in)</t>
  </si>
  <si>
    <t>MIN angle for .75 BORE piston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</si>
</sst>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E15B2-FF30-42D4-935D-0F277279DA28}">
  <dimension ref="A1:N5"/>
  <sheetViews>
    <sheetView tabSelected="1" workbookViewId="0">
      <selection activeCell="B5" sqref="B5"/>
    </sheetView>
  </sheetViews>
  <sheetFormatPr defaultRowHeight="15" x14ac:dyDescent="0.25"/>
  <cols>
    <col min="2" max="2" width="12.85546875" bestFit="1" customWidth="1"/>
    <col min="3" max="3" width="12.140625" bestFit="1" customWidth="1"/>
    <col min="4" max="4" width="16.28515625" customWidth="1"/>
    <col min="5" max="6" width="26.85546875" bestFit="1" customWidth="1"/>
    <col min="7" max="7" width="26.42578125" customWidth="1"/>
    <col min="8" max="8" width="2.140625" customWidth="1"/>
    <col min="9" max="9" width="21" bestFit="1" customWidth="1"/>
    <col min="10" max="10" width="2.28515625" customWidth="1"/>
    <col min="11" max="11" width="1.5703125" customWidth="1"/>
  </cols>
  <sheetData>
    <row r="1" spans="1:14" x14ac:dyDescent="0.25">
      <c r="A1" t="s">
        <v>3</v>
      </c>
      <c r="B1" t="s">
        <v>2</v>
      </c>
      <c r="C1" t="s">
        <v>1</v>
      </c>
      <c r="E1" t="s">
        <v>0</v>
      </c>
      <c r="F1" t="s">
        <v>4</v>
      </c>
      <c r="G1" t="s">
        <v>6</v>
      </c>
      <c r="I1" t="s">
        <v>5</v>
      </c>
      <c r="L1" t="s">
        <v>7</v>
      </c>
    </row>
    <row r="2" spans="1:14" x14ac:dyDescent="0.25">
      <c r="A2">
        <v>60</v>
      </c>
      <c r="B2">
        <f>9/16</f>
        <v>0.5625</v>
      </c>
      <c r="C2">
        <f>A2*PI()*(B2^2)</f>
        <v>59.641173032993727</v>
      </c>
      <c r="E2">
        <v>1.887</v>
      </c>
      <c r="F2">
        <f>C2*E2</f>
        <v>112.54289351325916</v>
      </c>
      <c r="G2">
        <v>10.518000000000001</v>
      </c>
      <c r="I2">
        <f>F2/G2</f>
        <v>10.700027905805205</v>
      </c>
      <c r="L2">
        <f>DEGREES(ASIN(N5/C3))</f>
        <v>37.809732387229424</v>
      </c>
    </row>
    <row r="3" spans="1:14" x14ac:dyDescent="0.25">
      <c r="A3">
        <v>60</v>
      </c>
      <c r="B3">
        <f>3/4</f>
        <v>0.75</v>
      </c>
      <c r="C3">
        <f>A3*PI()*(B3^2)</f>
        <v>106.02875205865551</v>
      </c>
      <c r="E3">
        <v>1.6870000000000001</v>
      </c>
      <c r="F3">
        <f>C3*E3</f>
        <v>178.87050472295186</v>
      </c>
      <c r="G3">
        <v>10.776999999999999</v>
      </c>
      <c r="I3">
        <f>F3/G3</f>
        <v>16.597430149666131</v>
      </c>
    </row>
    <row r="4" spans="1:14" x14ac:dyDescent="0.25">
      <c r="A4">
        <v>60</v>
      </c>
      <c r="B4">
        <v>1.25</v>
      </c>
      <c r="C4">
        <f>PI()*(B4/2)^2*60</f>
        <v>73.631077818510775</v>
      </c>
      <c r="D4">
        <f>C4-PI()*(5/32)^2*60</f>
        <v>69.029135454853858</v>
      </c>
      <c r="E4">
        <v>4.25</v>
      </c>
      <c r="F4">
        <f>D4*E4</f>
        <v>293.37382568312887</v>
      </c>
      <c r="G4">
        <v>11</v>
      </c>
      <c r="I4">
        <f>F4/G4</f>
        <v>26.670347789375352</v>
      </c>
    </row>
    <row r="5" spans="1:14" x14ac:dyDescent="0.25">
      <c r="N5">
        <f>260/4</f>
        <v>65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</dc:creator>
  <cp:lastModifiedBy>abe</cp:lastModifiedBy>
  <dcterms:created xsi:type="dcterms:W3CDTF">2023-01-14T19:27:47Z</dcterms:created>
  <dcterms:modified xsi:type="dcterms:W3CDTF">2023-01-19T22:22:14Z</dcterms:modified>
</cp:coreProperties>
</file>